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metshina\Desktop\Изменения на сайт\Прайсы\"/>
    </mc:Choice>
  </mc:AlternateContent>
  <bookViews>
    <workbookView xWindow="0" yWindow="0" windowWidth="20490" windowHeight="7050"/>
  </bookViews>
  <sheets>
    <sheet name="манеж с 03.02.2022 (2)" sheetId="1" r:id="rId1"/>
  </sheets>
  <definedNames>
    <definedName name="_xlnm.Print_Area" localSheetId="0">'манеж с 03.02.2022 (2)'!$A$1:$D$84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E50" i="1"/>
  <c r="C50" i="1"/>
  <c r="H49" i="1"/>
  <c r="C49" i="1"/>
  <c r="D49" i="1" s="1"/>
  <c r="H48" i="1"/>
  <c r="C48" i="1"/>
  <c r="D48" i="1" s="1"/>
  <c r="I52" i="1" l="1"/>
  <c r="I53" i="1"/>
  <c r="I48" i="1"/>
  <c r="I49" i="1"/>
  <c r="F50" i="1"/>
  <c r="D51" i="1"/>
  <c r="D52" i="1"/>
  <c r="D53" i="1"/>
  <c r="H50" i="1"/>
  <c r="I50" i="1" s="1"/>
  <c r="H51" i="1"/>
  <c r="I51" i="1" s="1"/>
  <c r="H52" i="1"/>
  <c r="H53" i="1"/>
  <c r="D50" i="1"/>
</calcChain>
</file>

<file path=xl/sharedStrings.xml><?xml version="1.0" encoding="utf-8"?>
<sst xmlns="http://schemas.openxmlformats.org/spreadsheetml/2006/main" count="118" uniqueCount="113">
  <si>
    <t xml:space="preserve">                                                    УТВЕРЖДАЮ:</t>
  </si>
  <si>
    <t>Директор ЧФСУ СК "Металлург-Магнитогорск"</t>
  </si>
  <si>
    <t>Д.Б.Шохов</t>
  </si>
  <si>
    <t>Прайс-лист</t>
  </si>
  <si>
    <t xml:space="preserve"> на услуги, оказываемые физическим лицам </t>
  </si>
  <si>
    <t>Вводится с 03.02.2022 г.</t>
  </si>
  <si>
    <t>NN</t>
  </si>
  <si>
    <t>Наименование услуги, категория посетителей</t>
  </si>
  <si>
    <t>Цена, руб</t>
  </si>
  <si>
    <t>п/п</t>
  </si>
  <si>
    <t>ЛЕГКОАТЛЕТИЧЕСКИЙ МАНЕЖ</t>
  </si>
  <si>
    <t>за безналичный и наличный расчет</t>
  </si>
  <si>
    <t>при оплате картой "ММК-plus" -10%</t>
  </si>
  <si>
    <t>Сауна, плановая загрузка  8 человек</t>
  </si>
  <si>
    <t>1.1.</t>
  </si>
  <si>
    <t>Разовое посещение за 1 час</t>
  </si>
  <si>
    <t>1.2.</t>
  </si>
  <si>
    <t>Разовое посещение в дневное время, кроме выходных и праздничных дней, 1 час на 1 чел</t>
  </si>
  <si>
    <r>
      <t xml:space="preserve">для спортсменов Учреждения  и занимающихся в группах Здоровья , </t>
    </r>
    <r>
      <rPr>
        <b/>
        <sz val="11"/>
        <rFont val="Verdana"/>
        <family val="2"/>
        <charset val="204"/>
      </rPr>
      <t>группа не менее  8 человек</t>
    </r>
  </si>
  <si>
    <t>1.3.</t>
  </si>
  <si>
    <t>Доплата за каждого человека в группе сверх плановой загрузки, 1 час на 1 чел</t>
  </si>
  <si>
    <t>Допускается предварительная оплата за пользование сауной</t>
  </si>
  <si>
    <t>2.</t>
  </si>
  <si>
    <t>Игровые площадки</t>
  </si>
  <si>
    <t>2.1.</t>
  </si>
  <si>
    <t>Баскетбол, волейбол, минифутбол, теннисный корт, за час</t>
  </si>
  <si>
    <t>3.</t>
  </si>
  <si>
    <t xml:space="preserve">Входная плата </t>
  </si>
  <si>
    <t>3.1.</t>
  </si>
  <si>
    <t xml:space="preserve"> - легкоатлетический сектор (дорожки), 1 час</t>
  </si>
  <si>
    <t>3.2.</t>
  </si>
  <si>
    <t>Для спортсменов муниципальных спортирвных школ :</t>
  </si>
  <si>
    <t xml:space="preserve">Абонемент на месяц, действителен СТРОГО в течение месяца </t>
  </si>
  <si>
    <t xml:space="preserve">Разовое посещение, 1 занятие </t>
  </si>
  <si>
    <t>3.3.</t>
  </si>
  <si>
    <t>Беговые тренировки с инструктором (Волхонцева К.В.), 1 час</t>
  </si>
  <si>
    <t>4.</t>
  </si>
  <si>
    <t>Спортивно-оздоровительные занятия дзюдо</t>
  </si>
  <si>
    <t>Бильярд</t>
  </si>
  <si>
    <t>4.1.</t>
  </si>
  <si>
    <t xml:space="preserve"> - пользование бильярдом 1 час</t>
  </si>
  <si>
    <t>5.</t>
  </si>
  <si>
    <t>Фитнесс-зал</t>
  </si>
  <si>
    <t>5.1.</t>
  </si>
  <si>
    <t>Использование площади малого зала, час</t>
  </si>
  <si>
    <t>6.2.</t>
  </si>
  <si>
    <t>6.</t>
  </si>
  <si>
    <t xml:space="preserve">Группа Здоровья </t>
  </si>
  <si>
    <t>6.1.</t>
  </si>
  <si>
    <t>Разовое посещение, 1 час</t>
  </si>
  <si>
    <t>Разовое посещение для пенсионеров, 1 час при предъявлении пенсионного удостоверения</t>
  </si>
  <si>
    <r>
      <t xml:space="preserve">Абонемент на месяц, действителен СТРОГО в течение месяца </t>
    </r>
    <r>
      <rPr>
        <i/>
        <sz val="11"/>
        <rFont val="Verdana"/>
        <family val="2"/>
        <charset val="204"/>
      </rPr>
      <t>(2 раза в неделю по 1 часу)</t>
    </r>
  </si>
  <si>
    <t>6.3.</t>
  </si>
  <si>
    <r>
      <t xml:space="preserve">Абонемент на месяц, действителен СТРОГО в течение месяца </t>
    </r>
    <r>
      <rPr>
        <i/>
        <sz val="11"/>
        <rFont val="Verdana"/>
        <family val="2"/>
        <charset val="204"/>
      </rPr>
      <t>(3 раза в неделю по 1 часу)</t>
    </r>
  </si>
  <si>
    <t xml:space="preserve"> - для пенсионеров, 3 раза в неделю по 1 часу </t>
  </si>
  <si>
    <t xml:space="preserve"> - для пенсионеров, 2 раза в неделю по 1 часу </t>
  </si>
  <si>
    <t>6.4.</t>
  </si>
  <si>
    <t>Персональные тренировки (по договоренности с инструктором от 1-го до 3-х человек), 1 час с человека</t>
  </si>
  <si>
    <t>Безлимитный абонемент, без ограничения количества посещений, действителен СТРОГО в течение месяца  (все виды занятий), 1 месяц</t>
  </si>
  <si>
    <t>Объект, наименование услуги, категория посетителей</t>
  </si>
  <si>
    <t>Цена,руб</t>
  </si>
  <si>
    <t>Занятия в тренажерном зале</t>
  </si>
  <si>
    <t>8.1.</t>
  </si>
  <si>
    <t>Разовое посещение, 1 час без услуг тренера</t>
  </si>
  <si>
    <t>8.2.</t>
  </si>
  <si>
    <t xml:space="preserve">Разовое занятие 1 час с услугами тренера </t>
  </si>
  <si>
    <t>8.3.</t>
  </si>
  <si>
    <r>
      <t xml:space="preserve">Абонемент на месяц - </t>
    </r>
    <r>
      <rPr>
        <i/>
        <sz val="11"/>
        <rFont val="Verdana"/>
        <family val="2"/>
        <charset val="204"/>
      </rPr>
      <t xml:space="preserve">8 посещений, без услуг тренера </t>
    </r>
  </si>
  <si>
    <t>8.4.</t>
  </si>
  <si>
    <t>Абонемент на месяц  - без лимита посещений, без услуг тренера</t>
  </si>
  <si>
    <t>8.5.</t>
  </si>
  <si>
    <t>Абонемент на месяц 8 занятий с услугами тренера</t>
  </si>
  <si>
    <t>8.6.</t>
  </si>
  <si>
    <t>Абонемент на месяц 10 занятий с услугами тренера</t>
  </si>
  <si>
    <t xml:space="preserve">Проведение спортивных праздников и физкультурных занятий </t>
  </si>
  <si>
    <t>10.1.</t>
  </si>
  <si>
    <t xml:space="preserve">Проведение спортивного праздника с использованием зала  манежа, час </t>
  </si>
  <si>
    <t>10.2.</t>
  </si>
  <si>
    <t>Проведение спортивного праздника на открытых площадках, час</t>
  </si>
  <si>
    <t>10.3.</t>
  </si>
  <si>
    <t>Проведение спортивных праздников для школ, детсадов, 1 чел</t>
  </si>
  <si>
    <t>10.4.</t>
  </si>
  <si>
    <t>Проведение спортивных праздников для школ, детсадов с перевозкой, 1 чел</t>
  </si>
  <si>
    <t>Пользование  душем в манеже, чел  (комн.№51)</t>
  </si>
  <si>
    <t>12.1.</t>
  </si>
  <si>
    <t xml:space="preserve">Пользование  душем в манеже, чел </t>
  </si>
  <si>
    <t>12.2.</t>
  </si>
  <si>
    <t>Пользование гардеробом (без внутренней раздевалки и душа), чел</t>
  </si>
  <si>
    <t>Открытые площадки</t>
  </si>
  <si>
    <t>Пользование площадкой, 1 час</t>
  </si>
  <si>
    <t>Разовые посещения поля для стритбола, баскетбола, 
минифутбола, 1 час на 1 чел</t>
  </si>
  <si>
    <r>
      <t xml:space="preserve">Разовые посещения поля для стритбола, баскетбола, 
минифутбола, 1 час для детей в возрасте до 18 лет </t>
    </r>
    <r>
      <rPr>
        <i/>
        <sz val="11"/>
        <rFont val="Verdana"/>
        <family val="2"/>
        <charset val="204"/>
      </rPr>
      <t>( по предъявлению документа)</t>
    </r>
  </si>
  <si>
    <t>Прокат одной манишки, 1 час</t>
  </si>
  <si>
    <t>Прокат футбольного мяча,  1 час</t>
  </si>
  <si>
    <t>Пользование большой площадкой, 1 час</t>
  </si>
  <si>
    <t>Прочая деятельность</t>
  </si>
  <si>
    <t>Пользование душем в манеже, 1 чел</t>
  </si>
  <si>
    <t>Пользование душем в каб 51, 1 чел</t>
  </si>
  <si>
    <t>12.3.</t>
  </si>
  <si>
    <t>Входная плата в легкоатлетический манеж, за 1 чел (со второй обувью или с бахилами)</t>
  </si>
  <si>
    <t>12.4.</t>
  </si>
  <si>
    <t>Бахилы</t>
  </si>
  <si>
    <t>Дети в сопровождении родителей:</t>
  </si>
  <si>
    <t>до 5 лет - бесплатно</t>
  </si>
  <si>
    <t>14.4.</t>
  </si>
  <si>
    <t>Сопровождающие (для занимающихся детей в спортивных школах учреждения), 1 месяц</t>
  </si>
  <si>
    <t>12.5.</t>
  </si>
  <si>
    <t>Оплата за утерю бирки</t>
  </si>
  <si>
    <t>16.5.</t>
  </si>
  <si>
    <t xml:space="preserve">Спортпавильон левобережного стадиона </t>
  </si>
  <si>
    <t>13.1.</t>
  </si>
  <si>
    <t>Площадка для пляжного волейбола, футбола</t>
  </si>
  <si>
    <t>Пользование спортивной площадкой, 1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</si>
</sst>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i/>
      <sz val="11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0"/>
      <name val="Verdana"/>
      <family val="2"/>
      <charset val="204"/>
    </font>
    <font>
      <b/>
      <i/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/>
    <xf numFmtId="0" fontId="2" fillId="0" borderId="0" xfId="1" applyFont="1" applyFill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6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3" fontId="3" fillId="0" borderId="11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/>
    </xf>
    <xf numFmtId="0" fontId="3" fillId="0" borderId="1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vertical="center" wrapText="1"/>
    </xf>
    <xf numFmtId="0" fontId="6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3" fillId="0" borderId="20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3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 wrapText="1"/>
    </xf>
    <xf numFmtId="16" fontId="6" fillId="0" borderId="17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3" fillId="2" borderId="23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vertical="center"/>
    </xf>
    <xf numFmtId="0" fontId="3" fillId="0" borderId="20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16" fontId="6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8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3" fontId="3" fillId="0" borderId="1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justify" vertical="center"/>
    </xf>
    <xf numFmtId="0" fontId="4" fillId="0" borderId="16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 wrapText="1"/>
    </xf>
    <xf numFmtId="0" fontId="4" fillId="0" borderId="27" xfId="1" applyFont="1" applyBorder="1" applyAlignment="1">
      <alignment vertical="center"/>
    </xf>
    <xf numFmtId="0" fontId="2" fillId="0" borderId="14" xfId="1" applyFont="1" applyBorder="1" applyAlignment="1">
      <alignment vertical="center" wrapText="1"/>
    </xf>
    <xf numFmtId="0" fontId="9" fillId="0" borderId="30" xfId="1" applyFont="1" applyBorder="1" applyAlignment="1">
      <alignment horizontal="left" vertical="center"/>
    </xf>
    <xf numFmtId="0" fontId="6" fillId="4" borderId="11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left" vertical="center"/>
    </xf>
    <xf numFmtId="0" fontId="3" fillId="4" borderId="14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2" borderId="23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3" borderId="23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1</xdr:col>
      <xdr:colOff>3048000</xdr:colOff>
      <xdr:row>2</xdr:row>
      <xdr:rowOff>251011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3609975" cy="641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A78" zoomScaleSheetLayoutView="100" workbookViewId="0">
      <selection activeCell="F3" sqref="F3:H3"/>
    </sheetView>
  </sheetViews>
  <sheetFormatPr defaultColWidth="9.140625" defaultRowHeight="14.25" x14ac:dyDescent="0.2"/>
  <cols>
    <col min="1" max="1" width="9.28515625" style="1" customWidth="1"/>
    <col min="2" max="2" width="88.42578125" style="1" customWidth="1"/>
    <col min="3" max="3" width="19" style="1" customWidth="1"/>
    <col min="4" max="4" width="16.28515625" style="4" customWidth="1"/>
    <col min="5" max="16384" width="9.140625" style="3"/>
  </cols>
  <sheetData>
    <row r="1" spans="1:4" ht="27.75" customHeight="1" x14ac:dyDescent="0.2">
      <c r="C1" s="2"/>
      <c r="D1" s="2" t="s">
        <v>0</v>
      </c>
    </row>
    <row r="2" spans="1:4" x14ac:dyDescent="0.2">
      <c r="C2" s="2"/>
      <c r="D2" s="2" t="s">
        <v>1</v>
      </c>
    </row>
    <row r="3" spans="1:4" ht="27" customHeight="1" x14ac:dyDescent="0.2">
      <c r="C3" s="2"/>
      <c r="D3" s="2" t="s">
        <v>2</v>
      </c>
    </row>
    <row r="4" spans="1:4" ht="10.5" customHeight="1" x14ac:dyDescent="0.2"/>
    <row r="5" spans="1:4" ht="17.25" customHeight="1" x14ac:dyDescent="0.2">
      <c r="A5" s="128" t="s">
        <v>3</v>
      </c>
      <c r="B5" s="128"/>
      <c r="C5" s="128"/>
    </row>
    <row r="6" spans="1:4" x14ac:dyDescent="0.2">
      <c r="A6" s="128" t="s">
        <v>4</v>
      </c>
      <c r="B6" s="128"/>
      <c r="C6" s="128"/>
    </row>
    <row r="7" spans="1:4" ht="16.5" customHeight="1" thickBot="1" x14ac:dyDescent="0.25">
      <c r="B7" s="5"/>
      <c r="C7" s="5" t="s">
        <v>5</v>
      </c>
      <c r="D7" s="5"/>
    </row>
    <row r="8" spans="1:4" ht="15" thickBot="1" x14ac:dyDescent="0.25">
      <c r="A8" s="6" t="s">
        <v>6</v>
      </c>
      <c r="B8" s="7" t="s">
        <v>7</v>
      </c>
      <c r="C8" s="129" t="s">
        <v>8</v>
      </c>
      <c r="D8" s="130"/>
    </row>
    <row r="9" spans="1:4" ht="54.75" customHeight="1" thickBot="1" x14ac:dyDescent="0.25">
      <c r="A9" s="8" t="s">
        <v>9</v>
      </c>
      <c r="B9" s="9" t="s">
        <v>10</v>
      </c>
      <c r="C9" s="10" t="s">
        <v>11</v>
      </c>
      <c r="D9" s="10" t="s">
        <v>12</v>
      </c>
    </row>
    <row r="10" spans="1:4" ht="21" customHeight="1" thickBot="1" x14ac:dyDescent="0.25">
      <c r="A10" s="11">
        <v>1</v>
      </c>
      <c r="B10" s="131" t="s">
        <v>13</v>
      </c>
      <c r="C10" s="132"/>
      <c r="D10" s="12"/>
    </row>
    <row r="11" spans="1:4" ht="21" customHeight="1" x14ac:dyDescent="0.2">
      <c r="A11" s="13" t="s">
        <v>14</v>
      </c>
      <c r="B11" s="14" t="s">
        <v>15</v>
      </c>
      <c r="C11" s="15">
        <v>880</v>
      </c>
      <c r="D11" s="16"/>
    </row>
    <row r="12" spans="1:4" ht="30.75" customHeight="1" x14ac:dyDescent="0.2">
      <c r="A12" s="17" t="s">
        <v>16</v>
      </c>
      <c r="B12" s="18" t="s">
        <v>17</v>
      </c>
      <c r="C12" s="19"/>
      <c r="D12" s="20"/>
    </row>
    <row r="13" spans="1:4" ht="35.25" customHeight="1" x14ac:dyDescent="0.2">
      <c r="A13" s="17"/>
      <c r="B13" s="21" t="s">
        <v>18</v>
      </c>
      <c r="C13" s="19">
        <v>60</v>
      </c>
      <c r="D13" s="22"/>
    </row>
    <row r="14" spans="1:4" ht="31.5" customHeight="1" x14ac:dyDescent="0.2">
      <c r="A14" s="17" t="s">
        <v>19</v>
      </c>
      <c r="B14" s="18" t="s">
        <v>20</v>
      </c>
      <c r="C14" s="19">
        <v>110</v>
      </c>
      <c r="D14" s="20"/>
    </row>
    <row r="15" spans="1:4" ht="21" customHeight="1" thickBot="1" x14ac:dyDescent="0.25">
      <c r="A15" s="23"/>
      <c r="B15" s="24" t="s">
        <v>21</v>
      </c>
      <c r="C15" s="25"/>
      <c r="D15" s="26"/>
    </row>
    <row r="16" spans="1:4" ht="18" customHeight="1" thickBot="1" x14ac:dyDescent="0.25">
      <c r="A16" s="27" t="s">
        <v>22</v>
      </c>
      <c r="B16" s="133" t="s">
        <v>23</v>
      </c>
      <c r="C16" s="134"/>
      <c r="D16" s="28"/>
    </row>
    <row r="17" spans="1:4" s="1" customFormat="1" ht="31.5" customHeight="1" thickBot="1" x14ac:dyDescent="0.3">
      <c r="A17" s="29" t="s">
        <v>24</v>
      </c>
      <c r="B17" s="30" t="s">
        <v>25</v>
      </c>
      <c r="C17" s="31">
        <v>880</v>
      </c>
      <c r="D17" s="32"/>
    </row>
    <row r="18" spans="1:4" s="1" customFormat="1" ht="19.5" customHeight="1" thickBot="1" x14ac:dyDescent="0.3">
      <c r="A18" s="11" t="s">
        <v>26</v>
      </c>
      <c r="B18" s="124" t="s">
        <v>27</v>
      </c>
      <c r="C18" s="125"/>
      <c r="D18" s="12"/>
    </row>
    <row r="19" spans="1:4" s="1" customFormat="1" ht="18.75" customHeight="1" x14ac:dyDescent="0.25">
      <c r="A19" s="33" t="s">
        <v>28</v>
      </c>
      <c r="B19" s="34" t="s">
        <v>29</v>
      </c>
      <c r="C19" s="35">
        <v>170</v>
      </c>
      <c r="D19" s="36"/>
    </row>
    <row r="20" spans="1:4" s="1" customFormat="1" ht="18.75" customHeight="1" x14ac:dyDescent="0.25">
      <c r="A20" s="37" t="s">
        <v>30</v>
      </c>
      <c r="B20" s="38" t="s">
        <v>31</v>
      </c>
      <c r="C20" s="39"/>
      <c r="D20" s="40"/>
    </row>
    <row r="21" spans="1:4" s="1" customFormat="1" ht="18.75" customHeight="1" x14ac:dyDescent="0.25">
      <c r="A21" s="41"/>
      <c r="B21" s="42" t="s">
        <v>32</v>
      </c>
      <c r="C21" s="19">
        <v>850</v>
      </c>
      <c r="D21" s="43"/>
    </row>
    <row r="22" spans="1:4" s="1" customFormat="1" ht="31.5" customHeight="1" x14ac:dyDescent="0.25">
      <c r="A22" s="44"/>
      <c r="B22" s="45" t="s">
        <v>33</v>
      </c>
      <c r="C22" s="46">
        <v>120</v>
      </c>
      <c r="D22" s="47"/>
    </row>
    <row r="23" spans="1:4" s="1" customFormat="1" ht="25.5" customHeight="1" thickBot="1" x14ac:dyDescent="0.3">
      <c r="A23" s="48" t="s">
        <v>34</v>
      </c>
      <c r="B23" s="49" t="s">
        <v>35</v>
      </c>
      <c r="C23" s="50">
        <v>350</v>
      </c>
      <c r="D23" s="51"/>
    </row>
    <row r="24" spans="1:4" s="1" customFormat="1" ht="20.25" hidden="1" customHeight="1" thickBot="1" x14ac:dyDescent="0.3">
      <c r="A24" s="11" t="s">
        <v>36</v>
      </c>
      <c r="B24" s="52" t="s">
        <v>37</v>
      </c>
      <c r="C24" s="53"/>
      <c r="D24" s="12"/>
    </row>
    <row r="25" spans="1:4" s="1" customFormat="1" ht="15" hidden="1" thickBot="1" x14ac:dyDescent="0.3">
      <c r="A25" s="54"/>
      <c r="B25" s="55"/>
      <c r="C25" s="56"/>
      <c r="D25" s="55"/>
    </row>
    <row r="26" spans="1:4" s="1" customFormat="1" ht="15" hidden="1" thickBot="1" x14ac:dyDescent="0.3">
      <c r="A26" s="44"/>
      <c r="B26" s="55"/>
      <c r="C26" s="56"/>
      <c r="D26" s="55"/>
    </row>
    <row r="27" spans="1:4" s="1" customFormat="1" ht="15" hidden="1" thickBot="1" x14ac:dyDescent="0.3">
      <c r="A27" s="57"/>
      <c r="B27" s="58"/>
      <c r="C27" s="59"/>
      <c r="D27" s="58"/>
    </row>
    <row r="28" spans="1:4" s="1" customFormat="1" ht="18.75" customHeight="1" thickBot="1" x14ac:dyDescent="0.3">
      <c r="A28" s="11" t="s">
        <v>36</v>
      </c>
      <c r="B28" s="124" t="s">
        <v>38</v>
      </c>
      <c r="C28" s="125"/>
      <c r="D28" s="12"/>
    </row>
    <row r="29" spans="1:4" s="1" customFormat="1" ht="26.25" customHeight="1" thickBot="1" x14ac:dyDescent="0.3">
      <c r="A29" s="33" t="s">
        <v>39</v>
      </c>
      <c r="B29" s="21" t="s">
        <v>40</v>
      </c>
      <c r="C29" s="60">
        <v>220</v>
      </c>
      <c r="D29" s="22"/>
    </row>
    <row r="30" spans="1:4" s="1" customFormat="1" ht="20.25" customHeight="1" thickBot="1" x14ac:dyDescent="0.3">
      <c r="A30" s="11" t="s">
        <v>41</v>
      </c>
      <c r="B30" s="124" t="s">
        <v>42</v>
      </c>
      <c r="C30" s="125"/>
      <c r="D30" s="12"/>
    </row>
    <row r="31" spans="1:4" s="1" customFormat="1" ht="29.25" customHeight="1" thickBot="1" x14ac:dyDescent="0.3">
      <c r="A31" s="33" t="s">
        <v>43</v>
      </c>
      <c r="B31" s="61" t="s">
        <v>44</v>
      </c>
      <c r="C31" s="62">
        <v>770</v>
      </c>
      <c r="D31" s="63"/>
    </row>
    <row r="32" spans="1:4" s="1" customFormat="1" ht="18.75" hidden="1" customHeight="1" thickBot="1" x14ac:dyDescent="0.3">
      <c r="A32" s="57" t="s">
        <v>45</v>
      </c>
      <c r="B32" s="64"/>
      <c r="C32" s="50"/>
      <c r="D32" s="65"/>
    </row>
    <row r="33" spans="1:9" s="1" customFormat="1" ht="25.5" customHeight="1" thickBot="1" x14ac:dyDescent="0.3">
      <c r="A33" s="11" t="s">
        <v>46</v>
      </c>
      <c r="B33" s="124" t="s">
        <v>47</v>
      </c>
      <c r="C33" s="125"/>
      <c r="D33" s="12"/>
    </row>
    <row r="34" spans="1:9" s="1" customFormat="1" ht="18.75" customHeight="1" x14ac:dyDescent="0.25">
      <c r="A34" s="66" t="s">
        <v>48</v>
      </c>
      <c r="B34" s="67" t="s">
        <v>49</v>
      </c>
      <c r="C34" s="68">
        <v>165</v>
      </c>
      <c r="D34" s="67"/>
    </row>
    <row r="35" spans="1:9" s="1" customFormat="1" ht="30.6" customHeight="1" x14ac:dyDescent="0.25">
      <c r="A35" s="69"/>
      <c r="B35" s="70" t="s">
        <v>50</v>
      </c>
      <c r="C35" s="71">
        <v>140</v>
      </c>
      <c r="D35" s="70"/>
    </row>
    <row r="36" spans="1:9" s="1" customFormat="1" ht="28.5" customHeight="1" x14ac:dyDescent="0.25">
      <c r="A36" s="33" t="s">
        <v>45</v>
      </c>
      <c r="B36" s="22" t="s">
        <v>51</v>
      </c>
      <c r="C36" s="71">
        <v>880</v>
      </c>
      <c r="D36" s="22"/>
    </row>
    <row r="37" spans="1:9" s="1" customFormat="1" ht="28.5" customHeight="1" x14ac:dyDescent="0.25">
      <c r="A37" s="72" t="s">
        <v>52</v>
      </c>
      <c r="B37" s="22" t="s">
        <v>53</v>
      </c>
      <c r="C37" s="71">
        <v>1320</v>
      </c>
      <c r="D37" s="22"/>
    </row>
    <row r="38" spans="1:9" s="1" customFormat="1" ht="18.75" customHeight="1" x14ac:dyDescent="0.25">
      <c r="A38" s="72"/>
      <c r="B38" s="58" t="s">
        <v>54</v>
      </c>
      <c r="C38" s="71">
        <v>500</v>
      </c>
      <c r="D38" s="58"/>
    </row>
    <row r="39" spans="1:9" s="1" customFormat="1" ht="18.75" customHeight="1" x14ac:dyDescent="0.25">
      <c r="A39" s="73"/>
      <c r="B39" s="74" t="s">
        <v>55</v>
      </c>
      <c r="C39" s="71">
        <v>380</v>
      </c>
      <c r="D39" s="74"/>
    </row>
    <row r="40" spans="1:9" s="1" customFormat="1" ht="36" customHeight="1" x14ac:dyDescent="0.25">
      <c r="A40" s="75" t="s">
        <v>56</v>
      </c>
      <c r="B40" s="76" t="s">
        <v>57</v>
      </c>
      <c r="C40" s="59">
        <v>330</v>
      </c>
      <c r="D40" s="76"/>
    </row>
    <row r="41" spans="1:9" s="1" customFormat="1" ht="18.75" customHeight="1" thickBot="1" x14ac:dyDescent="0.3">
      <c r="A41" s="77"/>
      <c r="B41" s="78"/>
      <c r="C41" s="79"/>
      <c r="D41" s="78"/>
    </row>
    <row r="42" spans="1:9" s="1" customFormat="1" ht="50.25" customHeight="1" thickBot="1" x14ac:dyDescent="0.3">
      <c r="A42" s="11">
        <v>7</v>
      </c>
      <c r="B42" s="80" t="s">
        <v>58</v>
      </c>
      <c r="C42" s="81">
        <v>2200</v>
      </c>
      <c r="D42" s="80"/>
    </row>
    <row r="43" spans="1:9" s="1" customFormat="1" ht="33.75" customHeight="1" thickBot="1" x14ac:dyDescent="0.3">
      <c r="A43" s="6" t="s">
        <v>6</v>
      </c>
      <c r="B43" s="6" t="s">
        <v>59</v>
      </c>
      <c r="C43" s="7" t="s">
        <v>60</v>
      </c>
      <c r="D43" s="6"/>
    </row>
    <row r="44" spans="1:9" s="1" customFormat="1" ht="15" hidden="1" thickBot="1" x14ac:dyDescent="0.3">
      <c r="A44" s="82"/>
      <c r="B44" s="83"/>
      <c r="C44" s="84"/>
      <c r="D44" s="84"/>
    </row>
    <row r="45" spans="1:9" s="1" customFormat="1" ht="15" hidden="1" thickBot="1" x14ac:dyDescent="0.3">
      <c r="A45" s="82"/>
      <c r="B45" s="83"/>
      <c r="C45" s="84"/>
      <c r="D45" s="84"/>
    </row>
    <row r="46" spans="1:9" s="1" customFormat="1" ht="15" hidden="1" thickBot="1" x14ac:dyDescent="0.3">
      <c r="A46" s="82"/>
      <c r="B46" s="83"/>
      <c r="C46" s="84"/>
      <c r="D46" s="84"/>
    </row>
    <row r="47" spans="1:9" s="1" customFormat="1" ht="22.5" customHeight="1" thickBot="1" x14ac:dyDescent="0.3">
      <c r="A47" s="11">
        <v>8</v>
      </c>
      <c r="B47" s="124" t="s">
        <v>61</v>
      </c>
      <c r="C47" s="125"/>
      <c r="D47" s="12"/>
    </row>
    <row r="48" spans="1:9" s="1" customFormat="1" ht="27" customHeight="1" x14ac:dyDescent="0.25">
      <c r="A48" s="85" t="s">
        <v>62</v>
      </c>
      <c r="B48" s="22" t="s">
        <v>63</v>
      </c>
      <c r="C48" s="86">
        <f>200*1.1</f>
        <v>220.00000000000003</v>
      </c>
      <c r="D48" s="87">
        <f>C48*0.9+2</f>
        <v>200.00000000000003</v>
      </c>
      <c r="H48" s="1">
        <f>C48*0.1</f>
        <v>22.000000000000004</v>
      </c>
      <c r="I48" s="1">
        <f>C48-H48</f>
        <v>198.00000000000003</v>
      </c>
    </row>
    <row r="49" spans="1:9" s="1" customFormat="1" ht="27" customHeight="1" x14ac:dyDescent="0.25">
      <c r="A49" s="17" t="s">
        <v>64</v>
      </c>
      <c r="B49" s="22" t="s">
        <v>65</v>
      </c>
      <c r="C49" s="86">
        <f>500*1.1</f>
        <v>550</v>
      </c>
      <c r="D49" s="87">
        <f t="shared" ref="D49:D50" si="0">C49*0.9</f>
        <v>495</v>
      </c>
      <c r="H49" s="1">
        <f t="shared" ref="H49:H53" si="1">C49*0.1</f>
        <v>55</v>
      </c>
      <c r="I49" s="1">
        <f t="shared" ref="I49:I53" si="2">C49-H49</f>
        <v>495</v>
      </c>
    </row>
    <row r="50" spans="1:9" s="1" customFormat="1" ht="27" customHeight="1" x14ac:dyDescent="0.25">
      <c r="A50" s="17" t="s">
        <v>66</v>
      </c>
      <c r="B50" s="22" t="s">
        <v>67</v>
      </c>
      <c r="C50" s="86">
        <f>1000*1.1</f>
        <v>1100</v>
      </c>
      <c r="D50" s="87">
        <f t="shared" si="0"/>
        <v>990</v>
      </c>
      <c r="E50" s="1">
        <f>220*8</f>
        <v>1760</v>
      </c>
      <c r="F50" s="1">
        <f>C50/E50</f>
        <v>0.625</v>
      </c>
      <c r="H50" s="1">
        <f t="shared" si="1"/>
        <v>110</v>
      </c>
      <c r="I50" s="1">
        <f t="shared" si="2"/>
        <v>990</v>
      </c>
    </row>
    <row r="51" spans="1:9" s="1" customFormat="1" ht="27" customHeight="1" x14ac:dyDescent="0.25">
      <c r="A51" s="17" t="s">
        <v>68</v>
      </c>
      <c r="B51" s="22" t="s">
        <v>69</v>
      </c>
      <c r="C51" s="86">
        <f>1200*1.1</f>
        <v>1320</v>
      </c>
      <c r="D51" s="87">
        <f>C51*0.9+2</f>
        <v>1190</v>
      </c>
      <c r="H51" s="1">
        <f t="shared" si="1"/>
        <v>132</v>
      </c>
      <c r="I51" s="1">
        <f t="shared" si="2"/>
        <v>1188</v>
      </c>
    </row>
    <row r="52" spans="1:9" s="1" customFormat="1" ht="27" customHeight="1" x14ac:dyDescent="0.25">
      <c r="A52" s="17" t="s">
        <v>70</v>
      </c>
      <c r="B52" s="22" t="s">
        <v>71</v>
      </c>
      <c r="C52" s="86">
        <f>3000*1.1</f>
        <v>3300.0000000000005</v>
      </c>
      <c r="D52" s="87">
        <f>C52*0.9</f>
        <v>2970.0000000000005</v>
      </c>
      <c r="H52" s="1">
        <f t="shared" si="1"/>
        <v>330.00000000000006</v>
      </c>
      <c r="I52" s="1">
        <f t="shared" si="2"/>
        <v>2970.0000000000005</v>
      </c>
    </row>
    <row r="53" spans="1:9" s="1" customFormat="1" ht="27" customHeight="1" thickBot="1" x14ac:dyDescent="0.3">
      <c r="A53" s="88" t="s">
        <v>72</v>
      </c>
      <c r="B53" s="89" t="s">
        <v>73</v>
      </c>
      <c r="C53" s="90">
        <f>3500*1.1</f>
        <v>3850.0000000000005</v>
      </c>
      <c r="D53" s="91">
        <f>C53*0.9</f>
        <v>3465.0000000000005</v>
      </c>
      <c r="H53" s="1">
        <f t="shared" si="1"/>
        <v>385.00000000000006</v>
      </c>
      <c r="I53" s="1">
        <f t="shared" si="2"/>
        <v>3465.0000000000005</v>
      </c>
    </row>
    <row r="54" spans="1:9" s="1" customFormat="1" ht="24.75" customHeight="1" thickBot="1" x14ac:dyDescent="0.3">
      <c r="A54" s="11">
        <v>10</v>
      </c>
      <c r="B54" s="124" t="s">
        <v>74</v>
      </c>
      <c r="C54" s="125"/>
      <c r="D54" s="12"/>
    </row>
    <row r="55" spans="1:9" s="1" customFormat="1" ht="22.5" customHeight="1" x14ac:dyDescent="0.25">
      <c r="A55" s="72" t="s">
        <v>75</v>
      </c>
      <c r="B55" s="36" t="s">
        <v>76</v>
      </c>
      <c r="C55" s="92">
        <v>14500</v>
      </c>
      <c r="D55" s="36"/>
    </row>
    <row r="56" spans="1:9" s="1" customFormat="1" ht="22.5" customHeight="1" x14ac:dyDescent="0.25">
      <c r="A56" s="72" t="s">
        <v>77</v>
      </c>
      <c r="B56" s="93" t="s">
        <v>78</v>
      </c>
      <c r="C56" s="94">
        <v>12000</v>
      </c>
      <c r="D56" s="93"/>
    </row>
    <row r="57" spans="1:9" s="1" customFormat="1" ht="24.75" customHeight="1" x14ac:dyDescent="0.25">
      <c r="A57" s="72" t="s">
        <v>79</v>
      </c>
      <c r="B57" s="93" t="s">
        <v>80</v>
      </c>
      <c r="C57" s="94">
        <v>120</v>
      </c>
      <c r="D57" s="93"/>
    </row>
    <row r="58" spans="1:9" s="1" customFormat="1" ht="29.25" customHeight="1" thickBot="1" x14ac:dyDescent="0.3">
      <c r="A58" s="72" t="s">
        <v>81</v>
      </c>
      <c r="B58" s="93" t="s">
        <v>82</v>
      </c>
      <c r="C58" s="94">
        <v>170</v>
      </c>
      <c r="D58" s="93"/>
    </row>
    <row r="59" spans="1:9" s="1" customFormat="1" ht="24.75" hidden="1" customHeight="1" thickBot="1" x14ac:dyDescent="0.3">
      <c r="A59" s="11">
        <v>12</v>
      </c>
      <c r="B59" s="53" t="s">
        <v>83</v>
      </c>
      <c r="C59" s="11">
        <v>70</v>
      </c>
      <c r="D59" s="53"/>
    </row>
    <row r="60" spans="1:9" s="1" customFormat="1" ht="22.5" hidden="1" customHeight="1" x14ac:dyDescent="0.25">
      <c r="A60" s="66" t="s">
        <v>84</v>
      </c>
      <c r="B60" s="67" t="s">
        <v>85</v>
      </c>
      <c r="C60" s="35">
        <v>70</v>
      </c>
      <c r="D60" s="67"/>
    </row>
    <row r="61" spans="1:9" s="1" customFormat="1" ht="22.5" hidden="1" customHeight="1" thickBot="1" x14ac:dyDescent="0.3">
      <c r="A61" s="95" t="s">
        <v>86</v>
      </c>
      <c r="B61" s="84" t="s">
        <v>87</v>
      </c>
      <c r="C61" s="96">
        <v>30</v>
      </c>
      <c r="D61" s="84"/>
    </row>
    <row r="62" spans="1:9" s="1" customFormat="1" ht="30" customHeight="1" thickBot="1" x14ac:dyDescent="0.3">
      <c r="A62" s="11">
        <v>11</v>
      </c>
      <c r="B62" s="124" t="s">
        <v>88</v>
      </c>
      <c r="C62" s="125"/>
      <c r="D62" s="12"/>
    </row>
    <row r="63" spans="1:9" s="1" customFormat="1" ht="23.25" customHeight="1" x14ac:dyDescent="0.25">
      <c r="A63" s="97"/>
      <c r="B63" s="98" t="s">
        <v>89</v>
      </c>
      <c r="C63" s="60">
        <v>770</v>
      </c>
      <c r="D63" s="98"/>
    </row>
    <row r="64" spans="1:9" s="1" customFormat="1" ht="27.75" customHeight="1" x14ac:dyDescent="0.25">
      <c r="A64" s="19"/>
      <c r="B64" s="99" t="s">
        <v>90</v>
      </c>
      <c r="C64" s="71">
        <v>110</v>
      </c>
      <c r="D64" s="99"/>
    </row>
    <row r="65" spans="1:4" s="1" customFormat="1" ht="42.75" x14ac:dyDescent="0.25">
      <c r="A65" s="97"/>
      <c r="B65" s="99" t="s">
        <v>91</v>
      </c>
      <c r="C65" s="100">
        <v>50</v>
      </c>
      <c r="D65" s="101"/>
    </row>
    <row r="66" spans="1:4" s="1" customFormat="1" ht="27.75" customHeight="1" x14ac:dyDescent="0.25">
      <c r="A66" s="97"/>
      <c r="B66" s="102" t="s">
        <v>92</v>
      </c>
      <c r="C66" s="100">
        <v>20</v>
      </c>
      <c r="D66" s="102"/>
    </row>
    <row r="67" spans="1:4" s="1" customFormat="1" ht="18.75" customHeight="1" x14ac:dyDescent="0.25">
      <c r="A67" s="97"/>
      <c r="B67" s="102" t="s">
        <v>93</v>
      </c>
      <c r="C67" s="39">
        <v>100</v>
      </c>
      <c r="D67" s="102"/>
    </row>
    <row r="68" spans="1:4" s="1" customFormat="1" ht="25.5" customHeight="1" thickBot="1" x14ac:dyDescent="0.3">
      <c r="A68" s="97"/>
      <c r="B68" s="102" t="s">
        <v>94</v>
      </c>
      <c r="C68" s="39">
        <v>1100</v>
      </c>
      <c r="D68" s="102"/>
    </row>
    <row r="69" spans="1:4" s="1" customFormat="1" ht="25.5" customHeight="1" thickBot="1" x14ac:dyDescent="0.3">
      <c r="A69" s="11">
        <v>12</v>
      </c>
      <c r="B69" s="124" t="s">
        <v>95</v>
      </c>
      <c r="C69" s="125"/>
      <c r="D69" s="12"/>
    </row>
    <row r="70" spans="1:4" s="1" customFormat="1" ht="31.5" customHeight="1" x14ac:dyDescent="0.25">
      <c r="A70" s="33" t="s">
        <v>84</v>
      </c>
      <c r="B70" s="58" t="s">
        <v>96</v>
      </c>
      <c r="C70" s="71">
        <v>80</v>
      </c>
      <c r="D70" s="58"/>
    </row>
    <row r="71" spans="1:4" s="1" customFormat="1" ht="31.5" customHeight="1" x14ac:dyDescent="0.25">
      <c r="A71" s="33" t="s">
        <v>86</v>
      </c>
      <c r="B71" s="58" t="s">
        <v>97</v>
      </c>
      <c r="C71" s="71">
        <v>80</v>
      </c>
      <c r="D71" s="58"/>
    </row>
    <row r="72" spans="1:4" s="1" customFormat="1" ht="33" customHeight="1" x14ac:dyDescent="0.25">
      <c r="A72" s="72" t="s">
        <v>98</v>
      </c>
      <c r="B72" s="103" t="s">
        <v>99</v>
      </c>
      <c r="C72" s="19">
        <v>15</v>
      </c>
      <c r="D72" s="103"/>
    </row>
    <row r="73" spans="1:4" s="1" customFormat="1" ht="35.25" customHeight="1" x14ac:dyDescent="0.25">
      <c r="A73" s="72" t="s">
        <v>100</v>
      </c>
      <c r="B73" s="103" t="s">
        <v>101</v>
      </c>
      <c r="C73" s="60">
        <v>5</v>
      </c>
      <c r="D73" s="103"/>
    </row>
    <row r="74" spans="1:4" s="1" customFormat="1" ht="17.25" hidden="1" customHeight="1" x14ac:dyDescent="0.25">
      <c r="A74" s="33"/>
      <c r="B74" s="104" t="s">
        <v>102</v>
      </c>
      <c r="C74" s="71"/>
      <c r="D74" s="104"/>
    </row>
    <row r="75" spans="1:4" s="1" customFormat="1" ht="17.25" hidden="1" customHeight="1" x14ac:dyDescent="0.25">
      <c r="A75" s="105"/>
      <c r="B75" s="106" t="s">
        <v>103</v>
      </c>
      <c r="C75" s="107"/>
      <c r="D75" s="106"/>
    </row>
    <row r="76" spans="1:4" s="1" customFormat="1" ht="17.25" hidden="1" customHeight="1" x14ac:dyDescent="0.25">
      <c r="A76" s="72"/>
      <c r="B76" s="108"/>
      <c r="C76" s="19"/>
      <c r="D76" s="108"/>
    </row>
    <row r="77" spans="1:4" s="1" customFormat="1" ht="33" hidden="1" customHeight="1" x14ac:dyDescent="0.25">
      <c r="A77" s="72" t="s">
        <v>104</v>
      </c>
      <c r="B77" s="109" t="s">
        <v>105</v>
      </c>
      <c r="C77" s="110">
        <v>300</v>
      </c>
      <c r="D77" s="109"/>
    </row>
    <row r="78" spans="1:4" s="1" customFormat="1" ht="19.5" customHeight="1" thickBot="1" x14ac:dyDescent="0.3">
      <c r="A78" s="95" t="s">
        <v>106</v>
      </c>
      <c r="B78" s="61" t="s">
        <v>107</v>
      </c>
      <c r="C78" s="8">
        <v>110</v>
      </c>
      <c r="D78" s="61"/>
    </row>
    <row r="79" spans="1:4" s="1" customFormat="1" ht="17.25" hidden="1" customHeight="1" thickBot="1" x14ac:dyDescent="0.3">
      <c r="A79" s="111" t="s">
        <v>108</v>
      </c>
    </row>
    <row r="80" spans="1:4" s="1" customFormat="1" ht="27" customHeight="1" thickBot="1" x14ac:dyDescent="0.3">
      <c r="A80" s="112">
        <v>13</v>
      </c>
      <c r="B80" s="126" t="s">
        <v>109</v>
      </c>
      <c r="C80" s="127"/>
      <c r="D80" s="113"/>
    </row>
    <row r="81" spans="1:4" s="1" customFormat="1" ht="17.25" customHeight="1" x14ac:dyDescent="0.25">
      <c r="A81" s="72" t="s">
        <v>110</v>
      </c>
      <c r="B81" s="114" t="s">
        <v>111</v>
      </c>
      <c r="C81" s="115"/>
      <c r="D81" s="114"/>
    </row>
    <row r="82" spans="1:4" s="1" customFormat="1" ht="17.25" customHeight="1" x14ac:dyDescent="0.25">
      <c r="A82" s="116"/>
      <c r="B82" s="117" t="s">
        <v>112</v>
      </c>
      <c r="C82" s="118">
        <v>660</v>
      </c>
      <c r="D82" s="117"/>
    </row>
    <row r="83" spans="1:4" s="1" customFormat="1" ht="17.25" customHeight="1" thickBot="1" x14ac:dyDescent="0.3">
      <c r="A83" s="119"/>
      <c r="B83" s="120"/>
      <c r="C83" s="121"/>
      <c r="D83" s="120"/>
    </row>
    <row r="84" spans="1:4" s="1" customFormat="1" ht="28.5" customHeight="1" x14ac:dyDescent="0.25">
      <c r="D84" s="4"/>
    </row>
    <row r="85" spans="1:4" s="1" customFormat="1" x14ac:dyDescent="0.25">
      <c r="C85" s="122"/>
      <c r="D85" s="4"/>
    </row>
    <row r="86" spans="1:4" s="1" customFormat="1" ht="20.25" customHeight="1" x14ac:dyDescent="0.25">
      <c r="A86" s="123"/>
      <c r="B86" s="123"/>
      <c r="C86" s="2"/>
      <c r="D86" s="4"/>
    </row>
    <row r="87" spans="1:4" s="1" customFormat="1" x14ac:dyDescent="0.25">
      <c r="A87" s="123"/>
      <c r="B87" s="123"/>
      <c r="C87" s="2"/>
      <c r="D87" s="4"/>
    </row>
    <row r="88" spans="1:4" s="1" customFormat="1" ht="19.5" customHeight="1" x14ac:dyDescent="0.25">
      <c r="A88" s="123"/>
      <c r="B88" s="123"/>
      <c r="C88" s="2"/>
      <c r="D88" s="4"/>
    </row>
    <row r="89" spans="1:4" s="1" customFormat="1" x14ac:dyDescent="0.25">
      <c r="C89" s="122"/>
      <c r="D89" s="4"/>
    </row>
    <row r="90" spans="1:4" s="1" customFormat="1" ht="21.75" customHeight="1" x14ac:dyDescent="0.25">
      <c r="C90" s="122"/>
      <c r="D90" s="4"/>
    </row>
  </sheetData>
  <mergeCells count="14">
    <mergeCell ref="B18:C18"/>
    <mergeCell ref="A5:C5"/>
    <mergeCell ref="A6:C6"/>
    <mergeCell ref="C8:D8"/>
    <mergeCell ref="B10:C10"/>
    <mergeCell ref="B16:C16"/>
    <mergeCell ref="B69:C69"/>
    <mergeCell ref="B80:C80"/>
    <mergeCell ref="B28:C28"/>
    <mergeCell ref="B30:C30"/>
    <mergeCell ref="B33:C33"/>
    <mergeCell ref="B47:C47"/>
    <mergeCell ref="B54:C54"/>
    <mergeCell ref="B62:C62"/>
  </mergeCells>
  <printOptions horizontalCentered="1"/>
  <pageMargins left="0" right="0" top="0.42" bottom="0.16" header="0.39370078740157483" footer="0.16"/>
  <pageSetup paperSize="9" scale="70" fitToHeight="2" orientation="portrait" r:id="rId1"/>
  <headerFooter alignWithMargins="0"/>
  <rowBreaks count="1" manualBreakCount="1">
    <brk id="4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манеж с 03.02.2022 (2)</vt:lpstr>
      <vt:lpstr>'манеж с 03.02.2022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Валеева Алина</dc:creator>
  <cp:lastModifiedBy>Ахметшина Анастасия</cp:lastModifiedBy>
  <dcterms:created xsi:type="dcterms:W3CDTF">2022-02-13T11:48:30Z</dcterms:created>
  <dcterms:modified xsi:type="dcterms:W3CDTF">2022-02-14T08:38:51Z</dcterms:modified>
</cp:coreProperties>
</file>